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rie\Documents\caspar\2021\thuis\bolivia\samay\"/>
    </mc:Choice>
  </mc:AlternateContent>
  <xr:revisionPtr revIDLastSave="0" documentId="8_{0E0237BE-5BE0-4321-A685-DA1479069FB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winst en verlies rekening 2020" sheetId="2" r:id="rId1"/>
    <sheet name="balans per 31-12-2020" sheetId="3" r:id="rId2"/>
    <sheet name="HulpSheet1" sheetId="1" r:id="rId3"/>
  </sheets>
  <definedNames>
    <definedName name="_xlnm.Print_Area" localSheetId="2">HulpSheet1!$A$1:$E$76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2" l="1"/>
  <c r="E11" i="3"/>
  <c r="F11" i="3"/>
  <c r="C74" i="2"/>
  <c r="D30" i="2"/>
  <c r="C30" i="2"/>
  <c r="C78" i="2"/>
  <c r="C79" i="2"/>
  <c r="C80" i="2"/>
  <c r="C77" i="2"/>
  <c r="C11" i="3"/>
  <c r="B11" i="3"/>
  <c r="C13" i="3" s="1"/>
  <c r="D74" i="2"/>
  <c r="D81" i="2" s="1"/>
  <c r="C81" i="2" l="1"/>
  <c r="C53" i="1"/>
  <c r="E53" i="1"/>
</calcChain>
</file>

<file path=xl/sharedStrings.xml><?xml version="1.0" encoding="utf-8"?>
<sst xmlns="http://schemas.openxmlformats.org/spreadsheetml/2006/main" count="195" uniqueCount="105">
  <si>
    <t>Omschrijving</t>
  </si>
  <si>
    <t>Onderdeel</t>
  </si>
  <si>
    <t>Voorlichting in NL</t>
  </si>
  <si>
    <t>Bureaukosten/administratie/computer</t>
  </si>
  <si>
    <t>Bijdrage bankpas/betalingsverkeer</t>
  </si>
  <si>
    <t>Kruisposten</t>
  </si>
  <si>
    <t xml:space="preserve">Website </t>
  </si>
  <si>
    <t>Inkomsten</t>
  </si>
  <si>
    <t xml:space="preserve">Hofsteestichting. </t>
  </si>
  <si>
    <t>Triodos opgenomen Fair Share Fund</t>
  </si>
  <si>
    <t>KVK uittreksel</t>
  </si>
  <si>
    <t>Triodos opgenomen Pioneer Fund</t>
  </si>
  <si>
    <t>Triodos Certificaten</t>
  </si>
  <si>
    <t>TOTAAL</t>
  </si>
  <si>
    <t>Triodos opgen Equity Fund</t>
  </si>
  <si>
    <t xml:space="preserve">Uitgaven </t>
  </si>
  <si>
    <t>Partin bijdrage</t>
  </si>
  <si>
    <t>Wilde Ganzen/</t>
  </si>
  <si>
    <t>KCE Fonds</t>
  </si>
  <si>
    <t>TakaTuka</t>
  </si>
  <si>
    <t>Wilde Ganzen</t>
  </si>
  <si>
    <t>Cartridges</t>
  </si>
  <si>
    <t>Wereld Natuur Fonds</t>
  </si>
  <si>
    <t>Vrijwverg Levina</t>
  </si>
  <si>
    <t>huur bureau ruimte</t>
  </si>
  <si>
    <t>Frame Voice Report</t>
  </si>
  <si>
    <t>Veen</t>
  </si>
  <si>
    <t>Latour/Meer</t>
  </si>
  <si>
    <t>Nina film</t>
  </si>
  <si>
    <t>ETWA</t>
  </si>
  <si>
    <t>German</t>
  </si>
  <si>
    <t>Reisverzekering</t>
  </si>
  <si>
    <t>Chaska Menno</t>
  </si>
  <si>
    <t>Mundo Crastino Meliori</t>
  </si>
  <si>
    <t>Haella</t>
  </si>
  <si>
    <t>Triodos Foundation</t>
  </si>
  <si>
    <t>75jaar NBB</t>
  </si>
  <si>
    <t>Willem koopfonds</t>
  </si>
  <si>
    <t>Emmaus Bilthoven</t>
  </si>
  <si>
    <t>Emmaus Regenboog</t>
  </si>
  <si>
    <t>Emmaus Haarzuilens</t>
  </si>
  <si>
    <t>ETWA (los project)</t>
  </si>
  <si>
    <t>WG Voice Frame Report (los project)</t>
  </si>
  <si>
    <t>Contribute Foundation (los project)</t>
  </si>
  <si>
    <t>Heemskerk kringloopwinkel</t>
  </si>
  <si>
    <t>Vrijwilligersvergoeding menno</t>
  </si>
  <si>
    <t>Ecosystem Restoration Movement bijdrage</t>
  </si>
  <si>
    <t>vlucht intern Bolivia</t>
  </si>
  <si>
    <t>Correctie afgelopen jaar (2019)</t>
  </si>
  <si>
    <t>Triodos beleggers rekeningen 1-1-2020</t>
  </si>
  <si>
    <t>Triodos beleggers rekeningen 31-12-2020</t>
  </si>
  <si>
    <t>Beginsaldo 1 jan 2020</t>
  </si>
  <si>
    <t>Eindsaldo 31 dec 2020</t>
  </si>
  <si>
    <t>St Umoja</t>
  </si>
  <si>
    <t>Tierra Sana</t>
  </si>
  <si>
    <t>Eco System Camps</t>
  </si>
  <si>
    <t>Maria stroots Foundation</t>
  </si>
  <si>
    <t>Anderstevoren</t>
  </si>
  <si>
    <t>Agroecologica y fe</t>
  </si>
  <si>
    <t>vert film laso</t>
  </si>
  <si>
    <t>Ticket Menno begin 2020</t>
  </si>
  <si>
    <t>test</t>
  </si>
  <si>
    <t>buit. Bet. Provicie</t>
  </si>
  <si>
    <t>Corona test</t>
  </si>
  <si>
    <t>Monddoekjes corona reis</t>
  </si>
  <si>
    <t>Visa Menno, verkl goed gedrag</t>
  </si>
  <si>
    <t>vert. goed gedrag</t>
  </si>
  <si>
    <t>nina fillm ondert nadien</t>
  </si>
  <si>
    <t>Skypebel teg.</t>
  </si>
  <si>
    <t>Priveopname Menno</t>
  </si>
  <si>
    <t>Certificaten opgenomen</t>
  </si>
  <si>
    <t>Voserdem</t>
  </si>
  <si>
    <t>Ecocampo?</t>
  </si>
  <si>
    <t>Verblijfsvergoeding</t>
  </si>
  <si>
    <t>Certificaten opgenomen belegging</t>
  </si>
  <si>
    <t>Ticket Menno 26-10</t>
  </si>
  <si>
    <t>beginsaldo+</t>
  </si>
  <si>
    <t>inkomsten+</t>
  </si>
  <si>
    <t>beginsaldo belegersrek+</t>
  </si>
  <si>
    <t>uitgaven-</t>
  </si>
  <si>
    <t>eindsaldo belegersrek-</t>
  </si>
  <si>
    <t>eindsaldo =</t>
  </si>
  <si>
    <t xml:space="preserve">verschil= </t>
  </si>
  <si>
    <t>Ecocampo</t>
  </si>
  <si>
    <t>uitgaven</t>
  </si>
  <si>
    <t>Eco System Camps 2</t>
  </si>
  <si>
    <t>activa</t>
  </si>
  <si>
    <t>passiva</t>
  </si>
  <si>
    <t>bestemmingsreserve viva</t>
  </si>
  <si>
    <t>bestemmingsreserve fram, voice</t>
  </si>
  <si>
    <t>bestemmingsreserve tierra sana</t>
  </si>
  <si>
    <t>algemene reserve</t>
  </si>
  <si>
    <t>triodos bank rekening</t>
  </si>
  <si>
    <t>Triodos Equity Fund</t>
  </si>
  <si>
    <t>Triodos Pioneer Fund</t>
  </si>
  <si>
    <t>Triodos certificaten</t>
  </si>
  <si>
    <t xml:space="preserve"> </t>
  </si>
  <si>
    <t>Triodos bankrekening</t>
  </si>
  <si>
    <t>MUTATIES BALANS</t>
  </si>
  <si>
    <t>Beleggingsresultaat beleggingsrekeningen</t>
  </si>
  <si>
    <t>verschil (mutaties in 2020)</t>
  </si>
  <si>
    <t>Ecokamp</t>
  </si>
  <si>
    <t>BALANS STICHTING SAMAY per 31-12-2020</t>
  </si>
  <si>
    <t>VERLIES EN WINST REKENING STICHTING SAMAY OVER 2020</t>
  </si>
  <si>
    <t>diversen / onbepaald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</si>
</sst>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ont="1"/>
    <xf numFmtId="0" fontId="0" fillId="0" borderId="0" xfId="0" applyFill="1"/>
    <xf numFmtId="16" fontId="0" fillId="0" borderId="0" xfId="0" applyNumberFormat="1" applyFill="1"/>
    <xf numFmtId="0" fontId="0" fillId="4" borderId="0" xfId="0" applyFill="1"/>
    <xf numFmtId="3" fontId="3" fillId="0" borderId="0" xfId="0" applyNumberFormat="1" applyFont="1"/>
    <xf numFmtId="3" fontId="0" fillId="0" borderId="0" xfId="0" applyNumberFormat="1"/>
    <xf numFmtId="0" fontId="0" fillId="0" borderId="3" xfId="0" applyBorder="1"/>
    <xf numFmtId="0" fontId="0" fillId="7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0" fontId="5" fillId="2" borderId="6" xfId="0" applyFont="1" applyFill="1" applyBorder="1"/>
    <xf numFmtId="0" fontId="0" fillId="2" borderId="7" xfId="0" applyFill="1" applyBorder="1"/>
    <xf numFmtId="0" fontId="5" fillId="2" borderId="9" xfId="0" applyFont="1" applyFill="1" applyBorder="1"/>
    <xf numFmtId="0" fontId="0" fillId="2" borderId="10" xfId="0" applyFill="1" applyBorder="1"/>
    <xf numFmtId="0" fontId="0" fillId="2" borderId="6" xfId="0" applyFill="1" applyBorder="1"/>
    <xf numFmtId="0" fontId="0" fillId="5" borderId="0" xfId="0" applyFill="1"/>
    <xf numFmtId="0" fontId="0" fillId="7" borderId="0" xfId="0" applyFill="1"/>
    <xf numFmtId="0" fontId="0" fillId="7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2" xfId="0" applyFill="1" applyBorder="1"/>
    <xf numFmtId="0" fontId="0" fillId="5" borderId="3" xfId="0" applyFill="1" applyBorder="1"/>
    <xf numFmtId="3" fontId="3" fillId="5" borderId="0" xfId="0" applyNumberFormat="1" applyFont="1" applyFill="1"/>
    <xf numFmtId="44" fontId="0" fillId="0" borderId="0" xfId="0" applyNumberFormat="1"/>
    <xf numFmtId="44" fontId="0" fillId="0" borderId="0" xfId="0" applyNumberFormat="1" applyFill="1"/>
    <xf numFmtId="44" fontId="0" fillId="6" borderId="0" xfId="0" applyNumberFormat="1" applyFill="1"/>
    <xf numFmtId="0" fontId="0" fillId="5" borderId="0" xfId="0" applyFill="1" applyAlignment="1">
      <alignment horizontal="center" vertical="justify" wrapText="1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44" fontId="0" fillId="5" borderId="0" xfId="0" applyNumberFormat="1" applyFill="1" applyBorder="1"/>
    <xf numFmtId="44" fontId="0" fillId="6" borderId="5" xfId="0" applyNumberFormat="1" applyFill="1" applyBorder="1"/>
    <xf numFmtId="44" fontId="0" fillId="8" borderId="0" xfId="0" applyNumberFormat="1" applyFill="1" applyBorder="1"/>
    <xf numFmtId="44" fontId="0" fillId="5" borderId="0" xfId="0" applyNumberFormat="1" applyFill="1"/>
    <xf numFmtId="44" fontId="0" fillId="2" borderId="7" xfId="0" applyNumberFormat="1" applyFill="1" applyBorder="1"/>
    <xf numFmtId="44" fontId="0" fillId="2" borderId="8" xfId="0" applyNumberFormat="1" applyFill="1" applyBorder="1"/>
    <xf numFmtId="44" fontId="0" fillId="2" borderId="10" xfId="0" applyNumberFormat="1" applyFill="1" applyBorder="1"/>
    <xf numFmtId="44" fontId="0" fillId="2" borderId="11" xfId="0" applyNumberFormat="1" applyFill="1" applyBorder="1"/>
    <xf numFmtId="44" fontId="0" fillId="0" borderId="0" xfId="0" applyNumberFormat="1" applyBorder="1"/>
    <xf numFmtId="44" fontId="0" fillId="0" borderId="5" xfId="0" applyNumberFormat="1" applyBorder="1"/>
  </cellXfs>
  <cellStyles count="1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topLeftCell="A72" zoomScale="166" zoomScaleNormal="166" workbookViewId="0">
      <selection activeCell="C84" sqref="C84"/>
    </sheetView>
  </sheetViews>
  <sheetFormatPr defaultColWidth="24.19921875" defaultRowHeight="15.6" x14ac:dyDescent="0.3"/>
  <cols>
    <col min="1" max="1" width="37.296875" customWidth="1"/>
    <col min="4" max="4" width="28.296875" customWidth="1"/>
    <col min="5" max="5" width="12.19921875" customWidth="1"/>
    <col min="6" max="6" width="11.5" customWidth="1"/>
  </cols>
  <sheetData>
    <row r="1" spans="1:4" x14ac:dyDescent="0.3">
      <c r="A1" s="36" t="s">
        <v>103</v>
      </c>
      <c r="B1" s="36"/>
      <c r="C1" s="36"/>
      <c r="D1" s="36"/>
    </row>
    <row r="3" spans="1:4" x14ac:dyDescent="0.3">
      <c r="A3" s="37" t="s">
        <v>0</v>
      </c>
      <c r="B3" s="26"/>
      <c r="C3" s="38" t="s">
        <v>7</v>
      </c>
      <c r="D3" s="39" t="s">
        <v>84</v>
      </c>
    </row>
    <row r="4" spans="1:4" x14ac:dyDescent="0.3">
      <c r="A4" s="12" t="s">
        <v>34</v>
      </c>
      <c r="B4" s="22"/>
      <c r="C4" s="40">
        <v>2500</v>
      </c>
      <c r="D4" s="41"/>
    </row>
    <row r="5" spans="1:4" x14ac:dyDescent="0.3">
      <c r="A5" s="12" t="s">
        <v>56</v>
      </c>
      <c r="B5" s="22"/>
      <c r="C5" s="40">
        <v>2500</v>
      </c>
      <c r="D5" s="41"/>
    </row>
    <row r="6" spans="1:4" x14ac:dyDescent="0.3">
      <c r="A6" s="12" t="s">
        <v>19</v>
      </c>
      <c r="B6" s="22"/>
      <c r="C6" s="40">
        <v>0</v>
      </c>
      <c r="D6" s="41"/>
    </row>
    <row r="7" spans="1:4" x14ac:dyDescent="0.3">
      <c r="A7" s="12" t="s">
        <v>41</v>
      </c>
      <c r="B7" s="22"/>
      <c r="C7" s="40">
        <v>0</v>
      </c>
      <c r="D7" s="41"/>
    </row>
    <row r="8" spans="1:4" x14ac:dyDescent="0.3">
      <c r="A8" s="12" t="s">
        <v>42</v>
      </c>
      <c r="B8" s="22"/>
      <c r="C8" s="40">
        <v>4000</v>
      </c>
      <c r="D8" s="41"/>
    </row>
    <row r="9" spans="1:4" x14ac:dyDescent="0.3">
      <c r="A9" s="12" t="s">
        <v>43</v>
      </c>
      <c r="B9" s="22"/>
      <c r="C9" s="40">
        <v>0</v>
      </c>
      <c r="D9" s="41"/>
    </row>
    <row r="10" spans="1:4" x14ac:dyDescent="0.3">
      <c r="A10" s="12" t="s">
        <v>35</v>
      </c>
      <c r="B10" s="22"/>
      <c r="C10" s="40">
        <v>4000</v>
      </c>
      <c r="D10" s="41"/>
    </row>
    <row r="11" spans="1:4" x14ac:dyDescent="0.3">
      <c r="A11" s="12" t="s">
        <v>22</v>
      </c>
      <c r="B11" s="22"/>
      <c r="C11" s="40">
        <v>0</v>
      </c>
      <c r="D11" s="41"/>
    </row>
    <row r="12" spans="1:4" x14ac:dyDescent="0.3">
      <c r="A12" s="12" t="s">
        <v>36</v>
      </c>
      <c r="B12" s="22"/>
      <c r="C12" s="40">
        <v>4000</v>
      </c>
      <c r="D12" s="41"/>
    </row>
    <row r="13" spans="1:4" x14ac:dyDescent="0.3">
      <c r="A13" s="12" t="s">
        <v>33</v>
      </c>
      <c r="B13" s="22"/>
      <c r="C13" s="40">
        <v>3000</v>
      </c>
      <c r="D13" s="41"/>
    </row>
    <row r="14" spans="1:4" x14ac:dyDescent="0.3">
      <c r="A14" s="12" t="s">
        <v>18</v>
      </c>
      <c r="B14" s="22"/>
      <c r="C14" s="42">
        <v>0</v>
      </c>
      <c r="D14" s="41"/>
    </row>
    <row r="15" spans="1:4" x14ac:dyDescent="0.3">
      <c r="A15" s="12" t="s">
        <v>8</v>
      </c>
      <c r="B15" s="22"/>
      <c r="C15" s="40">
        <v>4000</v>
      </c>
      <c r="D15" s="41"/>
    </row>
    <row r="16" spans="1:4" x14ac:dyDescent="0.3">
      <c r="A16" s="12" t="s">
        <v>44</v>
      </c>
      <c r="B16" s="22"/>
      <c r="C16" s="40">
        <v>5000</v>
      </c>
      <c r="D16" s="41"/>
    </row>
    <row r="17" spans="1:4" x14ac:dyDescent="0.3">
      <c r="A17" s="12" t="s">
        <v>37</v>
      </c>
      <c r="B17" s="22"/>
      <c r="C17" s="40">
        <v>2500</v>
      </c>
      <c r="D17" s="41"/>
    </row>
    <row r="18" spans="1:4" x14ac:dyDescent="0.3">
      <c r="A18" s="12" t="s">
        <v>38</v>
      </c>
      <c r="B18" s="22"/>
      <c r="C18" s="40">
        <v>1000</v>
      </c>
      <c r="D18" s="41"/>
    </row>
    <row r="19" spans="1:4" x14ac:dyDescent="0.3">
      <c r="A19" s="12" t="s">
        <v>39</v>
      </c>
      <c r="B19" s="22"/>
      <c r="C19" s="40">
        <v>930</v>
      </c>
      <c r="D19" s="41"/>
    </row>
    <row r="20" spans="1:4" x14ac:dyDescent="0.3">
      <c r="A20" s="12" t="s">
        <v>40</v>
      </c>
      <c r="B20" s="22"/>
      <c r="C20" s="40">
        <v>1200</v>
      </c>
      <c r="D20" s="41"/>
    </row>
    <row r="21" spans="1:4" x14ac:dyDescent="0.3">
      <c r="A21" s="12" t="s">
        <v>53</v>
      </c>
      <c r="B21" s="22"/>
      <c r="C21" s="40">
        <v>4000</v>
      </c>
      <c r="D21" s="41"/>
    </row>
    <row r="22" spans="1:4" x14ac:dyDescent="0.3">
      <c r="A22" s="12" t="s">
        <v>85</v>
      </c>
      <c r="B22" s="22"/>
      <c r="C22" s="40">
        <v>5000</v>
      </c>
      <c r="D22" s="41"/>
    </row>
    <row r="23" spans="1:4" x14ac:dyDescent="0.3">
      <c r="A23" s="12" t="s">
        <v>55</v>
      </c>
      <c r="B23" s="22"/>
      <c r="C23" s="40">
        <v>3750</v>
      </c>
      <c r="D23" s="41"/>
    </row>
    <row r="24" spans="1:4" x14ac:dyDescent="0.3">
      <c r="A24" s="12" t="s">
        <v>26</v>
      </c>
      <c r="B24" s="22"/>
      <c r="C24" s="40">
        <v>50</v>
      </c>
      <c r="D24" s="41"/>
    </row>
    <row r="25" spans="1:4" x14ac:dyDescent="0.3">
      <c r="A25" s="12" t="s">
        <v>26</v>
      </c>
      <c r="B25" s="22"/>
      <c r="C25" s="40">
        <v>50</v>
      </c>
      <c r="D25" s="41"/>
    </row>
    <row r="26" spans="1:4" x14ac:dyDescent="0.3">
      <c r="A26" s="12" t="s">
        <v>27</v>
      </c>
      <c r="B26" s="22"/>
      <c r="C26" s="40">
        <v>200</v>
      </c>
      <c r="D26" s="41"/>
    </row>
    <row r="27" spans="1:4" x14ac:dyDescent="0.3">
      <c r="A27" s="12" t="s">
        <v>104</v>
      </c>
      <c r="B27" s="22"/>
      <c r="C27" s="40">
        <v>69</v>
      </c>
      <c r="D27" s="41"/>
    </row>
    <row r="28" spans="1:4" x14ac:dyDescent="0.3">
      <c r="A28" s="12" t="s">
        <v>99</v>
      </c>
      <c r="B28" s="22"/>
      <c r="C28" s="40">
        <f>2019</f>
        <v>2019</v>
      </c>
      <c r="D28" s="41"/>
    </row>
    <row r="30" spans="1:4" x14ac:dyDescent="0.3">
      <c r="A30" s="24"/>
      <c r="B30" s="25"/>
      <c r="C30" s="26" t="str">
        <f>C3</f>
        <v>Inkomsten</v>
      </c>
      <c r="D30" s="27" t="str">
        <f>D3</f>
        <v>uitgaven</v>
      </c>
    </row>
    <row r="31" spans="1:4" x14ac:dyDescent="0.3">
      <c r="A31" s="12" t="s">
        <v>71</v>
      </c>
      <c r="B31" s="23" t="s">
        <v>83</v>
      </c>
      <c r="C31" s="43"/>
      <c r="D31" s="41">
        <v>5000</v>
      </c>
    </row>
    <row r="32" spans="1:4" x14ac:dyDescent="0.3">
      <c r="A32" s="12" t="s">
        <v>71</v>
      </c>
      <c r="B32" s="23" t="s">
        <v>72</v>
      </c>
      <c r="C32" s="43"/>
      <c r="D32" s="41">
        <v>6000</v>
      </c>
    </row>
    <row r="33" spans="1:4" x14ac:dyDescent="0.3">
      <c r="A33" s="12" t="s">
        <v>30</v>
      </c>
      <c r="B33" s="23" t="s">
        <v>58</v>
      </c>
      <c r="C33" s="43"/>
      <c r="D33" s="41">
        <v>3000</v>
      </c>
    </row>
    <row r="34" spans="1:4" x14ac:dyDescent="0.3">
      <c r="A34" s="12" t="s">
        <v>54</v>
      </c>
      <c r="B34" s="23" t="s">
        <v>20</v>
      </c>
      <c r="C34" s="43"/>
      <c r="D34" s="41">
        <v>1330</v>
      </c>
    </row>
    <row r="35" spans="1:4" x14ac:dyDescent="0.3">
      <c r="A35" s="12"/>
      <c r="B35" s="23" t="s">
        <v>17</v>
      </c>
      <c r="C35" s="43"/>
      <c r="D35" s="41">
        <v>7000</v>
      </c>
    </row>
    <row r="36" spans="1:4" x14ac:dyDescent="0.3">
      <c r="A36" s="12"/>
      <c r="B36" s="23" t="s">
        <v>20</v>
      </c>
      <c r="C36" s="43"/>
      <c r="D36" s="41">
        <v>15000</v>
      </c>
    </row>
    <row r="37" spans="1:4" x14ac:dyDescent="0.3">
      <c r="A37" s="12"/>
      <c r="B37" s="23" t="s">
        <v>20</v>
      </c>
      <c r="C37" s="43"/>
      <c r="D37" s="41">
        <v>10000</v>
      </c>
    </row>
    <row r="38" spans="1:4" x14ac:dyDescent="0.3">
      <c r="A38" s="12" t="s">
        <v>25</v>
      </c>
      <c r="B38" s="23" t="s">
        <v>32</v>
      </c>
      <c r="C38" s="43"/>
      <c r="D38" s="41">
        <v>2507</v>
      </c>
    </row>
    <row r="39" spans="1:4" x14ac:dyDescent="0.3">
      <c r="A39" s="12"/>
      <c r="B39" s="23" t="s">
        <v>28</v>
      </c>
      <c r="C39" s="43"/>
      <c r="D39" s="41">
        <v>3954</v>
      </c>
    </row>
    <row r="40" spans="1:4" x14ac:dyDescent="0.3">
      <c r="A40" s="12"/>
      <c r="B40" s="23" t="s">
        <v>59</v>
      </c>
      <c r="C40" s="43"/>
      <c r="D40" s="41">
        <v>300</v>
      </c>
    </row>
    <row r="41" spans="1:4" x14ac:dyDescent="0.3">
      <c r="A41" s="12"/>
      <c r="B41" s="23" t="s">
        <v>67</v>
      </c>
      <c r="C41" s="43"/>
      <c r="D41" s="41">
        <v>36</v>
      </c>
    </row>
    <row r="42" spans="1:4" x14ac:dyDescent="0.3">
      <c r="A42" s="12" t="s">
        <v>29</v>
      </c>
      <c r="B42" s="23" t="s">
        <v>30</v>
      </c>
      <c r="C42" s="43"/>
      <c r="D42" s="41">
        <v>0</v>
      </c>
    </row>
    <row r="43" spans="1:4" x14ac:dyDescent="0.3">
      <c r="A43" s="12" t="s">
        <v>2</v>
      </c>
      <c r="B43" s="23"/>
      <c r="C43" s="43"/>
      <c r="D43" s="41">
        <v>0</v>
      </c>
    </row>
    <row r="44" spans="1:4" x14ac:dyDescent="0.3">
      <c r="A44" s="12" t="s">
        <v>10</v>
      </c>
      <c r="B44" s="23"/>
      <c r="C44" s="43"/>
      <c r="D44" s="41">
        <v>8</v>
      </c>
    </row>
    <row r="45" spans="1:4" x14ac:dyDescent="0.3">
      <c r="A45" s="12" t="s">
        <v>4</v>
      </c>
      <c r="B45" s="23"/>
      <c r="C45" s="43"/>
      <c r="D45" s="41">
        <v>40</v>
      </c>
    </row>
    <row r="46" spans="1:4" x14ac:dyDescent="0.3">
      <c r="A46" s="12" t="s">
        <v>4</v>
      </c>
      <c r="B46" s="23"/>
      <c r="C46" s="43"/>
      <c r="D46" s="41">
        <v>39</v>
      </c>
    </row>
    <row r="47" spans="1:4" x14ac:dyDescent="0.3">
      <c r="A47" s="12" t="s">
        <v>4</v>
      </c>
      <c r="B47" s="23"/>
      <c r="C47" s="43"/>
      <c r="D47" s="41">
        <v>39</v>
      </c>
    </row>
    <row r="48" spans="1:4" x14ac:dyDescent="0.3">
      <c r="A48" s="12" t="s">
        <v>4</v>
      </c>
      <c r="B48" s="23"/>
      <c r="C48" s="43"/>
      <c r="D48" s="41">
        <v>20</v>
      </c>
    </row>
    <row r="49" spans="1:4" x14ac:dyDescent="0.3">
      <c r="A49" s="12" t="s">
        <v>4</v>
      </c>
      <c r="B49" s="23"/>
      <c r="C49" s="43"/>
      <c r="D49" s="41">
        <v>39</v>
      </c>
    </row>
    <row r="50" spans="1:4" x14ac:dyDescent="0.3">
      <c r="A50" s="12" t="s">
        <v>4</v>
      </c>
      <c r="B50" s="23"/>
      <c r="C50" s="43"/>
      <c r="D50" s="41">
        <v>29</v>
      </c>
    </row>
    <row r="51" spans="1:4" x14ac:dyDescent="0.3">
      <c r="A51" s="12" t="s">
        <v>62</v>
      </c>
      <c r="B51" s="23"/>
      <c r="C51" s="43"/>
      <c r="D51" s="41">
        <v>25</v>
      </c>
    </row>
    <row r="52" spans="1:4" x14ac:dyDescent="0.3">
      <c r="A52" s="12" t="s">
        <v>62</v>
      </c>
      <c r="B52" s="23"/>
      <c r="C52" s="43"/>
      <c r="D52" s="41">
        <v>25</v>
      </c>
    </row>
    <row r="53" spans="1:4" x14ac:dyDescent="0.3">
      <c r="A53" s="12" t="s">
        <v>62</v>
      </c>
      <c r="B53" s="23"/>
      <c r="C53" s="43"/>
      <c r="D53" s="41">
        <v>7</v>
      </c>
    </row>
    <row r="54" spans="1:4" x14ac:dyDescent="0.3">
      <c r="A54" s="12" t="s">
        <v>68</v>
      </c>
      <c r="B54" s="23"/>
      <c r="C54" s="43"/>
      <c r="D54" s="41">
        <v>10</v>
      </c>
    </row>
    <row r="55" spans="1:4" x14ac:dyDescent="0.3">
      <c r="A55" s="12" t="s">
        <v>63</v>
      </c>
      <c r="B55" s="23"/>
      <c r="C55" s="43"/>
      <c r="D55" s="41">
        <v>150</v>
      </c>
    </row>
    <row r="56" spans="1:4" x14ac:dyDescent="0.3">
      <c r="A56" s="12" t="s">
        <v>64</v>
      </c>
      <c r="B56" s="23"/>
      <c r="C56" s="43"/>
      <c r="D56" s="41">
        <v>28</v>
      </c>
    </row>
    <row r="57" spans="1:4" x14ac:dyDescent="0.3">
      <c r="A57" s="12" t="s">
        <v>61</v>
      </c>
      <c r="B57" s="23"/>
      <c r="C57" s="43"/>
      <c r="D57" s="41">
        <v>1</v>
      </c>
    </row>
    <row r="58" spans="1:4" x14ac:dyDescent="0.3">
      <c r="A58" s="12" t="s">
        <v>16</v>
      </c>
      <c r="B58" s="23"/>
      <c r="C58" s="43"/>
      <c r="D58" s="41">
        <v>60</v>
      </c>
    </row>
    <row r="59" spans="1:4" x14ac:dyDescent="0.3">
      <c r="A59" s="12" t="s">
        <v>60</v>
      </c>
      <c r="B59" s="23"/>
      <c r="C59" s="43"/>
      <c r="D59" s="41">
        <v>744</v>
      </c>
    </row>
    <row r="60" spans="1:4" x14ac:dyDescent="0.3">
      <c r="A60" s="12" t="s">
        <v>75</v>
      </c>
      <c r="B60" s="23"/>
      <c r="C60" s="43"/>
      <c r="D60" s="41">
        <v>874</v>
      </c>
    </row>
    <row r="61" spans="1:4" x14ac:dyDescent="0.3">
      <c r="A61" s="12" t="s">
        <v>73</v>
      </c>
      <c r="B61" s="23"/>
      <c r="C61" s="43"/>
      <c r="D61" s="41">
        <v>0</v>
      </c>
    </row>
    <row r="62" spans="1:4" x14ac:dyDescent="0.3">
      <c r="A62" s="12" t="s">
        <v>65</v>
      </c>
      <c r="B62" s="23"/>
      <c r="C62" s="43"/>
      <c r="D62" s="41">
        <v>41</v>
      </c>
    </row>
    <row r="63" spans="1:4" x14ac:dyDescent="0.3">
      <c r="A63" s="12" t="s">
        <v>66</v>
      </c>
      <c r="B63" s="23"/>
      <c r="C63" s="43"/>
      <c r="D63" s="41">
        <v>50</v>
      </c>
    </row>
    <row r="64" spans="1:4" x14ac:dyDescent="0.3">
      <c r="A64" s="12" t="s">
        <v>45</v>
      </c>
      <c r="B64" s="23"/>
      <c r="C64" s="43"/>
      <c r="D64" s="41">
        <v>1000</v>
      </c>
    </row>
    <row r="65" spans="1:6" x14ac:dyDescent="0.3">
      <c r="A65" s="12" t="s">
        <v>23</v>
      </c>
      <c r="B65" s="23"/>
      <c r="C65" s="43"/>
      <c r="D65" s="41">
        <v>300</v>
      </c>
      <c r="F65" s="6"/>
    </row>
    <row r="66" spans="1:6" s="6" customFormat="1" x14ac:dyDescent="0.3">
      <c r="A66" s="12" t="s">
        <v>24</v>
      </c>
      <c r="B66" s="23"/>
      <c r="C66" s="43"/>
      <c r="D66" s="41">
        <v>0</v>
      </c>
      <c r="E66"/>
    </row>
    <row r="67" spans="1:6" s="6" customFormat="1" x14ac:dyDescent="0.3">
      <c r="A67" s="12" t="s">
        <v>31</v>
      </c>
      <c r="B67" s="23"/>
      <c r="C67" s="43"/>
      <c r="D67" s="41">
        <v>101</v>
      </c>
      <c r="E67"/>
    </row>
    <row r="68" spans="1:6" s="6" customFormat="1" x14ac:dyDescent="0.3">
      <c r="A68" s="12" t="s">
        <v>3</v>
      </c>
      <c r="B68" s="23"/>
      <c r="C68" s="43"/>
      <c r="D68" s="41">
        <v>0</v>
      </c>
      <c r="E68"/>
    </row>
    <row r="69" spans="1:6" s="6" customFormat="1" x14ac:dyDescent="0.3">
      <c r="A69" s="12" t="s">
        <v>21</v>
      </c>
      <c r="B69" s="23"/>
      <c r="C69" s="43"/>
      <c r="D69" s="41">
        <v>25</v>
      </c>
      <c r="E69"/>
    </row>
    <row r="70" spans="1:6" s="6" customFormat="1" x14ac:dyDescent="0.3">
      <c r="A70" s="12" t="s">
        <v>6</v>
      </c>
      <c r="B70" s="23"/>
      <c r="C70" s="43"/>
      <c r="D70" s="41">
        <v>0</v>
      </c>
      <c r="E70"/>
    </row>
    <row r="71" spans="1:6" s="6" customFormat="1" x14ac:dyDescent="0.3">
      <c r="A71" s="12" t="s">
        <v>46</v>
      </c>
      <c r="B71" s="23"/>
      <c r="C71" s="43"/>
      <c r="D71" s="41">
        <v>120</v>
      </c>
      <c r="E71"/>
    </row>
    <row r="72" spans="1:6" x14ac:dyDescent="0.3">
      <c r="A72" s="12" t="s">
        <v>47</v>
      </c>
      <c r="B72" s="23"/>
      <c r="C72" s="43"/>
      <c r="D72" s="41">
        <v>0</v>
      </c>
    </row>
    <row r="73" spans="1:6" x14ac:dyDescent="0.3">
      <c r="A73" s="13"/>
      <c r="B73" s="14"/>
    </row>
    <row r="74" spans="1:6" ht="16.2" thickBot="1" x14ac:dyDescent="0.35">
      <c r="A74" s="16" t="s">
        <v>13</v>
      </c>
      <c r="B74" s="17"/>
      <c r="C74" s="44">
        <f>SUM(C4:C28)</f>
        <v>49768</v>
      </c>
      <c r="D74" s="45">
        <f>SUM(D31:D72)</f>
        <v>57902</v>
      </c>
    </row>
    <row r="75" spans="1:6" ht="16.2" thickBot="1" x14ac:dyDescent="0.35">
      <c r="A75" s="1"/>
      <c r="C75" s="33"/>
      <c r="D75" s="33"/>
    </row>
    <row r="76" spans="1:6" x14ac:dyDescent="0.3">
      <c r="A76" s="18" t="s">
        <v>98</v>
      </c>
      <c r="B76" s="19"/>
      <c r="C76" s="46"/>
      <c r="D76" s="47"/>
    </row>
    <row r="77" spans="1:6" x14ac:dyDescent="0.3">
      <c r="A77" s="13" t="s">
        <v>97</v>
      </c>
      <c r="C77" s="48">
        <f>'balans per 31-12-2020'!B5-'balans per 31-12-2020'!C5</f>
        <v>8190</v>
      </c>
      <c r="D77" s="49"/>
    </row>
    <row r="78" spans="1:6" x14ac:dyDescent="0.3">
      <c r="A78" s="13" t="s">
        <v>93</v>
      </c>
      <c r="C78" s="48">
        <f>'balans per 31-12-2020'!B6-'balans per 31-12-2020'!C6</f>
        <v>-290</v>
      </c>
      <c r="D78" s="49"/>
    </row>
    <row r="79" spans="1:6" x14ac:dyDescent="0.3">
      <c r="A79" s="13" t="s">
        <v>94</v>
      </c>
      <c r="C79" s="48">
        <f>'balans per 31-12-2020'!B7-'balans per 31-12-2020'!C7</f>
        <v>-1729</v>
      </c>
      <c r="D79" s="49"/>
    </row>
    <row r="80" spans="1:6" x14ac:dyDescent="0.3">
      <c r="A80" s="13" t="s">
        <v>12</v>
      </c>
      <c r="C80" s="48">
        <f>'balans per 31-12-2020'!B8-'balans per 31-12-2020'!C8</f>
        <v>1963</v>
      </c>
      <c r="D80" s="49"/>
    </row>
    <row r="81" spans="1:4" ht="16.2" thickBot="1" x14ac:dyDescent="0.35">
      <c r="A81" s="20" t="s">
        <v>13</v>
      </c>
      <c r="B81" s="20"/>
      <c r="C81" s="44">
        <f>C74+C77+C78+C79+C80</f>
        <v>57902</v>
      </c>
      <c r="D81" s="45">
        <f>D74+D77+D78+D79+D80</f>
        <v>57902</v>
      </c>
    </row>
    <row r="82" spans="1:4" x14ac:dyDescent="0.3">
      <c r="A82" s="6"/>
      <c r="C82" s="7"/>
    </row>
    <row r="83" spans="1:4" x14ac:dyDescent="0.3">
      <c r="A83" s="14"/>
    </row>
    <row r="84" spans="1:4" x14ac:dyDescent="0.3">
      <c r="A84" s="6"/>
      <c r="B84" s="7"/>
    </row>
    <row r="85" spans="1:4" x14ac:dyDescent="0.3">
      <c r="A85" s="6"/>
      <c r="B85" s="7"/>
    </row>
    <row r="86" spans="1:4" x14ac:dyDescent="0.3">
      <c r="A86" s="6"/>
      <c r="B86" s="7"/>
    </row>
    <row r="87" spans="1:4" x14ac:dyDescent="0.3">
      <c r="A87" s="5"/>
    </row>
    <row r="88" spans="1:4" x14ac:dyDescent="0.3">
      <c r="A88" s="5"/>
    </row>
    <row r="91" spans="1:4" x14ac:dyDescent="0.3">
      <c r="B91" s="2"/>
    </row>
    <row r="94" spans="1:4" x14ac:dyDescent="0.3">
      <c r="B94" s="9"/>
    </row>
    <row r="95" spans="1:4" x14ac:dyDescent="0.3">
      <c r="B95" s="10"/>
    </row>
    <row r="96" spans="1:4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</sheetData>
  <mergeCells count="1">
    <mergeCell ref="A1:D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zoomScale="165" zoomScaleNormal="165" workbookViewId="0">
      <selection sqref="A1:F1"/>
    </sheetView>
  </sheetViews>
  <sheetFormatPr defaultColWidth="8.796875" defaultRowHeight="15.6" x14ac:dyDescent="0.3"/>
  <cols>
    <col min="1" max="1" width="27.5" customWidth="1"/>
    <col min="2" max="3" width="11.3984375" bestFit="1" customWidth="1"/>
    <col min="4" max="4" width="37.69921875" customWidth="1"/>
    <col min="5" max="5" width="11.3984375" bestFit="1" customWidth="1"/>
    <col min="6" max="6" width="11.5" customWidth="1"/>
  </cols>
  <sheetData>
    <row r="1" spans="1:6" x14ac:dyDescent="0.3">
      <c r="A1" s="36" t="s">
        <v>102</v>
      </c>
      <c r="B1" s="36"/>
      <c r="C1" s="36"/>
      <c r="D1" s="36"/>
      <c r="E1" s="36"/>
      <c r="F1" s="36"/>
    </row>
    <row r="3" spans="1:6" ht="16.2" thickBot="1" x14ac:dyDescent="0.35">
      <c r="A3" s="28" t="s">
        <v>86</v>
      </c>
      <c r="B3" s="29">
        <v>43831</v>
      </c>
      <c r="C3" s="29">
        <v>44196</v>
      </c>
      <c r="D3" s="30" t="s">
        <v>87</v>
      </c>
      <c r="E3" s="29">
        <v>43831</v>
      </c>
      <c r="F3" s="29">
        <v>44196</v>
      </c>
    </row>
    <row r="4" spans="1:6" x14ac:dyDescent="0.3">
      <c r="D4" s="11"/>
    </row>
    <row r="5" spans="1:6" x14ac:dyDescent="0.3">
      <c r="A5" s="21" t="s">
        <v>92</v>
      </c>
      <c r="B5" s="33">
        <v>14363</v>
      </c>
      <c r="C5" s="33">
        <v>6173</v>
      </c>
      <c r="D5" s="31" t="s">
        <v>88</v>
      </c>
      <c r="E5" s="33">
        <v>6000</v>
      </c>
      <c r="F5" s="35">
        <v>0</v>
      </c>
    </row>
    <row r="6" spans="1:6" x14ac:dyDescent="0.3">
      <c r="A6" s="21" t="s">
        <v>93</v>
      </c>
      <c r="B6" s="33">
        <v>5299</v>
      </c>
      <c r="C6" s="34">
        <v>5589</v>
      </c>
      <c r="D6" s="31" t="s">
        <v>89</v>
      </c>
      <c r="E6" s="33">
        <v>2797</v>
      </c>
      <c r="F6" s="35">
        <v>0</v>
      </c>
    </row>
    <row r="7" spans="1:6" x14ac:dyDescent="0.3">
      <c r="A7" s="21" t="s">
        <v>94</v>
      </c>
      <c r="B7" s="33">
        <v>8316</v>
      </c>
      <c r="C7" s="34">
        <v>10045</v>
      </c>
      <c r="D7" s="31" t="s">
        <v>90</v>
      </c>
      <c r="E7" s="33">
        <v>0</v>
      </c>
      <c r="F7" s="35">
        <v>0</v>
      </c>
    </row>
    <row r="8" spans="1:6" x14ac:dyDescent="0.3">
      <c r="A8" s="21" t="s">
        <v>95</v>
      </c>
      <c r="B8" s="33">
        <v>3070</v>
      </c>
      <c r="C8" s="34">
        <v>1107</v>
      </c>
      <c r="D8" s="31" t="s">
        <v>91</v>
      </c>
      <c r="E8" s="33">
        <v>22251</v>
      </c>
      <c r="F8" s="35">
        <v>14164</v>
      </c>
    </row>
    <row r="9" spans="1:6" x14ac:dyDescent="0.3">
      <c r="B9" s="33"/>
      <c r="C9" s="34"/>
      <c r="D9" s="31" t="s">
        <v>101</v>
      </c>
      <c r="E9" s="33">
        <v>0</v>
      </c>
      <c r="F9" s="35">
        <v>8750</v>
      </c>
    </row>
    <row r="10" spans="1:6" x14ac:dyDescent="0.3">
      <c r="B10" s="33"/>
      <c r="C10" s="34"/>
      <c r="D10" s="15"/>
      <c r="E10" s="33"/>
      <c r="F10" s="35"/>
    </row>
    <row r="11" spans="1:6" x14ac:dyDescent="0.3">
      <c r="A11" s="32" t="s">
        <v>13</v>
      </c>
      <c r="B11" s="33">
        <f>SUM(B5:B8)</f>
        <v>31048</v>
      </c>
      <c r="C11" s="34">
        <f>SUM(C5:C8)</f>
        <v>22914</v>
      </c>
      <c r="D11" s="21" t="s">
        <v>13</v>
      </c>
      <c r="E11" s="33">
        <f>SUM(E5:E9)</f>
        <v>31048</v>
      </c>
      <c r="F11" s="35">
        <f>SUM(F5:F9)</f>
        <v>22914</v>
      </c>
    </row>
    <row r="12" spans="1:6" x14ac:dyDescent="0.3">
      <c r="A12" s="10" t="s">
        <v>96</v>
      </c>
      <c r="B12" s="33"/>
      <c r="C12" s="33"/>
      <c r="E12" s="33"/>
      <c r="F12" s="33"/>
    </row>
    <row r="13" spans="1:6" x14ac:dyDescent="0.3">
      <c r="A13" s="10" t="s">
        <v>100</v>
      </c>
      <c r="B13" s="33"/>
      <c r="C13" s="33">
        <f>B11-C11</f>
        <v>8134</v>
      </c>
    </row>
    <row r="14" spans="1:6" x14ac:dyDescent="0.3">
      <c r="A14" s="10" t="s">
        <v>96</v>
      </c>
    </row>
    <row r="15" spans="1:6" x14ac:dyDescent="0.3">
      <c r="A15" s="10" t="s">
        <v>96</v>
      </c>
    </row>
    <row r="16" spans="1:6" x14ac:dyDescent="0.3">
      <c r="A16" s="10" t="s">
        <v>96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5"/>
  <sheetViews>
    <sheetView topLeftCell="A63" zoomScale="206" zoomScaleNormal="180" zoomScalePageLayoutView="180" workbookViewId="0">
      <selection activeCell="C45" sqref="C45"/>
    </sheetView>
  </sheetViews>
  <sheetFormatPr defaultColWidth="11.19921875" defaultRowHeight="15.6" x14ac:dyDescent="0.3"/>
  <cols>
    <col min="1" max="1" width="13.796875" customWidth="1"/>
    <col min="2" max="2" width="10.69921875" customWidth="1"/>
    <col min="3" max="3" width="8.19921875" customWidth="1"/>
    <col min="4" max="4" width="10" customWidth="1"/>
    <col min="5" max="5" width="7.69921875" customWidth="1"/>
  </cols>
  <sheetData>
    <row r="1" spans="1:5" x14ac:dyDescent="0.3">
      <c r="A1" t="s">
        <v>0</v>
      </c>
      <c r="B1" t="s">
        <v>1</v>
      </c>
      <c r="C1" s="3" t="s">
        <v>15</v>
      </c>
      <c r="E1" s="3" t="s">
        <v>7</v>
      </c>
    </row>
    <row r="2" spans="1:5" x14ac:dyDescent="0.3">
      <c r="A2" t="s">
        <v>71</v>
      </c>
      <c r="B2" t="s">
        <v>83</v>
      </c>
      <c r="C2" s="6">
        <v>5000</v>
      </c>
      <c r="E2" s="6"/>
    </row>
    <row r="3" spans="1:5" s="6" customFormat="1" x14ac:dyDescent="0.3">
      <c r="A3" s="6" t="s">
        <v>71</v>
      </c>
      <c r="B3" s="6" t="s">
        <v>72</v>
      </c>
      <c r="C3" s="6">
        <v>6000</v>
      </c>
    </row>
    <row r="4" spans="1:5" x14ac:dyDescent="0.3">
      <c r="A4" t="s">
        <v>30</v>
      </c>
      <c r="B4" t="s">
        <v>58</v>
      </c>
      <c r="C4">
        <v>3000</v>
      </c>
      <c r="D4" t="s">
        <v>34</v>
      </c>
      <c r="E4">
        <v>2500</v>
      </c>
    </row>
    <row r="5" spans="1:5" x14ac:dyDescent="0.3">
      <c r="A5" t="s">
        <v>54</v>
      </c>
      <c r="B5" t="s">
        <v>20</v>
      </c>
      <c r="C5">
        <v>1330</v>
      </c>
      <c r="D5" t="s">
        <v>56</v>
      </c>
      <c r="E5">
        <v>2500</v>
      </c>
    </row>
    <row r="6" spans="1:5" x14ac:dyDescent="0.3">
      <c r="B6" t="s">
        <v>17</v>
      </c>
      <c r="C6">
        <v>7000</v>
      </c>
      <c r="D6" t="s">
        <v>19</v>
      </c>
      <c r="E6">
        <v>0</v>
      </c>
    </row>
    <row r="7" spans="1:5" x14ac:dyDescent="0.3">
      <c r="B7" t="s">
        <v>20</v>
      </c>
      <c r="C7">
        <v>15000</v>
      </c>
      <c r="D7" t="s">
        <v>41</v>
      </c>
      <c r="E7">
        <v>0</v>
      </c>
    </row>
    <row r="8" spans="1:5" x14ac:dyDescent="0.3">
      <c r="B8" t="s">
        <v>20</v>
      </c>
      <c r="C8">
        <v>10000</v>
      </c>
      <c r="D8" t="s">
        <v>42</v>
      </c>
      <c r="E8">
        <v>4000</v>
      </c>
    </row>
    <row r="9" spans="1:5" x14ac:dyDescent="0.3">
      <c r="A9" t="s">
        <v>25</v>
      </c>
      <c r="B9" t="s">
        <v>32</v>
      </c>
      <c r="C9">
        <v>2507</v>
      </c>
      <c r="D9" t="s">
        <v>43</v>
      </c>
      <c r="E9">
        <v>0</v>
      </c>
    </row>
    <row r="10" spans="1:5" x14ac:dyDescent="0.3">
      <c r="B10" t="s">
        <v>28</v>
      </c>
      <c r="C10">
        <v>3954</v>
      </c>
      <c r="D10" t="s">
        <v>35</v>
      </c>
      <c r="E10">
        <v>4000</v>
      </c>
    </row>
    <row r="11" spans="1:5" x14ac:dyDescent="0.3">
      <c r="B11" t="s">
        <v>59</v>
      </c>
      <c r="C11">
        <v>300</v>
      </c>
      <c r="D11" t="s">
        <v>22</v>
      </c>
      <c r="E11">
        <v>0</v>
      </c>
    </row>
    <row r="12" spans="1:5" x14ac:dyDescent="0.3">
      <c r="B12" t="s">
        <v>67</v>
      </c>
      <c r="C12">
        <v>36</v>
      </c>
      <c r="D12" t="s">
        <v>36</v>
      </c>
      <c r="E12">
        <v>4000</v>
      </c>
    </row>
    <row r="13" spans="1:5" x14ac:dyDescent="0.3">
      <c r="A13" t="s">
        <v>29</v>
      </c>
      <c r="B13" t="s">
        <v>30</v>
      </c>
      <c r="C13">
        <v>0</v>
      </c>
      <c r="D13" t="s">
        <v>33</v>
      </c>
      <c r="E13">
        <v>3000</v>
      </c>
    </row>
    <row r="14" spans="1:5" x14ac:dyDescent="0.3">
      <c r="D14" t="s">
        <v>18</v>
      </c>
      <c r="E14">
        <v>0</v>
      </c>
    </row>
    <row r="15" spans="1:5" x14ac:dyDescent="0.3">
      <c r="A15" t="s">
        <v>2</v>
      </c>
      <c r="C15">
        <v>0</v>
      </c>
      <c r="D15" t="s">
        <v>8</v>
      </c>
      <c r="E15">
        <v>4000</v>
      </c>
    </row>
    <row r="16" spans="1:5" x14ac:dyDescent="0.3">
      <c r="A16" t="s">
        <v>10</v>
      </c>
      <c r="C16">
        <v>8</v>
      </c>
      <c r="D16" t="s">
        <v>44</v>
      </c>
      <c r="E16">
        <v>5000</v>
      </c>
    </row>
    <row r="17" spans="1:5" x14ac:dyDescent="0.3">
      <c r="A17" t="s">
        <v>4</v>
      </c>
      <c r="C17">
        <v>40</v>
      </c>
      <c r="D17" t="s">
        <v>37</v>
      </c>
      <c r="E17">
        <v>2500</v>
      </c>
    </row>
    <row r="18" spans="1:5" x14ac:dyDescent="0.3">
      <c r="C18">
        <v>39</v>
      </c>
      <c r="D18" t="s">
        <v>38</v>
      </c>
      <c r="E18">
        <v>1000</v>
      </c>
    </row>
    <row r="19" spans="1:5" x14ac:dyDescent="0.3">
      <c r="C19">
        <v>39</v>
      </c>
      <c r="D19" t="s">
        <v>39</v>
      </c>
      <c r="E19">
        <v>930</v>
      </c>
    </row>
    <row r="20" spans="1:5" x14ac:dyDescent="0.3">
      <c r="C20">
        <v>20</v>
      </c>
      <c r="D20" t="s">
        <v>40</v>
      </c>
      <c r="E20">
        <v>1200</v>
      </c>
    </row>
    <row r="21" spans="1:5" x14ac:dyDescent="0.3">
      <c r="C21">
        <v>39</v>
      </c>
      <c r="D21" t="s">
        <v>53</v>
      </c>
      <c r="E21">
        <v>4000</v>
      </c>
    </row>
    <row r="22" spans="1:5" x14ac:dyDescent="0.3">
      <c r="C22">
        <v>29</v>
      </c>
      <c r="D22" t="s">
        <v>55</v>
      </c>
      <c r="E22">
        <v>5000</v>
      </c>
    </row>
    <row r="23" spans="1:5" x14ac:dyDescent="0.3">
      <c r="A23" t="s">
        <v>62</v>
      </c>
      <c r="C23">
        <v>25</v>
      </c>
      <c r="E23">
        <v>3750</v>
      </c>
    </row>
    <row r="24" spans="1:5" x14ac:dyDescent="0.3">
      <c r="A24" t="s">
        <v>62</v>
      </c>
      <c r="C24">
        <v>25</v>
      </c>
      <c r="D24" t="s">
        <v>26</v>
      </c>
      <c r="E24">
        <v>50</v>
      </c>
    </row>
    <row r="25" spans="1:5" x14ac:dyDescent="0.3">
      <c r="A25" t="s">
        <v>62</v>
      </c>
      <c r="C25">
        <v>7</v>
      </c>
    </row>
    <row r="26" spans="1:5" x14ac:dyDescent="0.3">
      <c r="A26" t="s">
        <v>68</v>
      </c>
      <c r="C26">
        <v>10</v>
      </c>
      <c r="D26" t="s">
        <v>26</v>
      </c>
      <c r="E26">
        <v>50</v>
      </c>
    </row>
    <row r="27" spans="1:5" x14ac:dyDescent="0.3">
      <c r="A27" t="s">
        <v>63</v>
      </c>
      <c r="C27">
        <v>150</v>
      </c>
      <c r="D27" t="s">
        <v>27</v>
      </c>
      <c r="E27">
        <v>200</v>
      </c>
    </row>
    <row r="28" spans="1:5" x14ac:dyDescent="0.3">
      <c r="A28" t="s">
        <v>64</v>
      </c>
      <c r="C28">
        <v>28</v>
      </c>
    </row>
    <row r="29" spans="1:5" x14ac:dyDescent="0.3">
      <c r="A29" t="s">
        <v>61</v>
      </c>
      <c r="C29">
        <v>1</v>
      </c>
    </row>
    <row r="30" spans="1:5" x14ac:dyDescent="0.3">
      <c r="A30" t="s">
        <v>16</v>
      </c>
      <c r="C30">
        <v>60</v>
      </c>
    </row>
    <row r="31" spans="1:5" x14ac:dyDescent="0.3">
      <c r="A31" t="s">
        <v>60</v>
      </c>
      <c r="C31">
        <v>744</v>
      </c>
    </row>
    <row r="32" spans="1:5" x14ac:dyDescent="0.3">
      <c r="A32" t="s">
        <v>75</v>
      </c>
      <c r="C32">
        <v>874</v>
      </c>
    </row>
    <row r="33" spans="1:5" x14ac:dyDescent="0.3">
      <c r="A33" t="s">
        <v>73</v>
      </c>
      <c r="C33">
        <v>0</v>
      </c>
    </row>
    <row r="34" spans="1:5" x14ac:dyDescent="0.3">
      <c r="A34" t="s">
        <v>65</v>
      </c>
      <c r="C34">
        <v>41</v>
      </c>
    </row>
    <row r="35" spans="1:5" x14ac:dyDescent="0.3">
      <c r="A35" t="s">
        <v>66</v>
      </c>
      <c r="C35">
        <v>50</v>
      </c>
    </row>
    <row r="37" spans="1:5" x14ac:dyDescent="0.3">
      <c r="A37" t="s">
        <v>45</v>
      </c>
      <c r="C37">
        <v>1000</v>
      </c>
    </row>
    <row r="38" spans="1:5" x14ac:dyDescent="0.3">
      <c r="A38" t="s">
        <v>23</v>
      </c>
      <c r="C38">
        <v>300</v>
      </c>
    </row>
    <row r="39" spans="1:5" x14ac:dyDescent="0.3">
      <c r="A39" t="s">
        <v>24</v>
      </c>
      <c r="C39">
        <v>0</v>
      </c>
    </row>
    <row r="40" spans="1:5" x14ac:dyDescent="0.3">
      <c r="A40" t="s">
        <v>31</v>
      </c>
      <c r="C40">
        <v>101</v>
      </c>
    </row>
    <row r="41" spans="1:5" x14ac:dyDescent="0.3">
      <c r="A41" t="s">
        <v>3</v>
      </c>
      <c r="C41">
        <v>0</v>
      </c>
    </row>
    <row r="42" spans="1:5" x14ac:dyDescent="0.3">
      <c r="A42" t="s">
        <v>21</v>
      </c>
      <c r="C42">
        <v>25</v>
      </c>
    </row>
    <row r="43" spans="1:5" x14ac:dyDescent="0.3">
      <c r="A43" t="s">
        <v>6</v>
      </c>
      <c r="C43">
        <v>0</v>
      </c>
    </row>
    <row r="44" spans="1:5" x14ac:dyDescent="0.3">
      <c r="A44" t="s">
        <v>46</v>
      </c>
      <c r="C44">
        <v>120</v>
      </c>
    </row>
    <row r="45" spans="1:5" x14ac:dyDescent="0.3">
      <c r="A45" t="s">
        <v>47</v>
      </c>
      <c r="C45">
        <v>0</v>
      </c>
      <c r="D45" t="s">
        <v>74</v>
      </c>
      <c r="E45">
        <v>996</v>
      </c>
    </row>
    <row r="46" spans="1:5" x14ac:dyDescent="0.3">
      <c r="A46" t="s">
        <v>70</v>
      </c>
      <c r="D46" t="s">
        <v>74</v>
      </c>
      <c r="E46">
        <v>996</v>
      </c>
    </row>
    <row r="47" spans="1:5" x14ac:dyDescent="0.3">
      <c r="A47" t="s">
        <v>9</v>
      </c>
    </row>
    <row r="48" spans="1:5" x14ac:dyDescent="0.3">
      <c r="A48" t="s">
        <v>14</v>
      </c>
    </row>
    <row r="49" spans="1:5" x14ac:dyDescent="0.3">
      <c r="A49" t="s">
        <v>11</v>
      </c>
    </row>
    <row r="50" spans="1:5" x14ac:dyDescent="0.3">
      <c r="A50" t="s">
        <v>12</v>
      </c>
    </row>
    <row r="51" spans="1:5" x14ac:dyDescent="0.3">
      <c r="A51" s="4"/>
      <c r="B51" s="4"/>
      <c r="C51" s="4"/>
      <c r="D51" s="4"/>
      <c r="E51" s="4"/>
    </row>
    <row r="52" spans="1:5" x14ac:dyDescent="0.3">
      <c r="A52" s="6" t="s">
        <v>48</v>
      </c>
      <c r="B52" s="6"/>
      <c r="C52" s="6"/>
      <c r="D52" s="6"/>
      <c r="E52" s="6"/>
    </row>
    <row r="53" spans="1:5" x14ac:dyDescent="0.3">
      <c r="A53" s="1" t="s">
        <v>13</v>
      </c>
      <c r="C53" s="8">
        <f>SUM(C2:C52)</f>
        <v>57902</v>
      </c>
      <c r="E53" s="8">
        <f>SUM(E4:E52)</f>
        <v>49672</v>
      </c>
    </row>
    <row r="54" spans="1:5" x14ac:dyDescent="0.3">
      <c r="A54" s="3" t="s">
        <v>5</v>
      </c>
      <c r="B54" s="3"/>
      <c r="C54" s="3"/>
      <c r="D54" s="3"/>
      <c r="E54" s="3"/>
    </row>
    <row r="55" spans="1:5" x14ac:dyDescent="0.3">
      <c r="A55" s="6" t="s">
        <v>57</v>
      </c>
      <c r="B55" s="6"/>
      <c r="C55" s="6">
        <v>1330</v>
      </c>
      <c r="D55" s="6"/>
      <c r="E55" s="6">
        <v>1330</v>
      </c>
    </row>
    <row r="56" spans="1:5" x14ac:dyDescent="0.3">
      <c r="A56" s="6" t="s">
        <v>69</v>
      </c>
      <c r="B56" s="7">
        <v>44218</v>
      </c>
      <c r="C56" s="6">
        <v>31</v>
      </c>
      <c r="D56" s="6"/>
      <c r="E56" s="6">
        <v>135</v>
      </c>
    </row>
    <row r="57" spans="1:5" x14ac:dyDescent="0.3">
      <c r="A57" s="6"/>
      <c r="B57" s="7">
        <v>44251</v>
      </c>
      <c r="C57" s="6">
        <v>31</v>
      </c>
      <c r="D57" s="6"/>
      <c r="E57" s="6"/>
    </row>
    <row r="58" spans="1:5" x14ac:dyDescent="0.3">
      <c r="A58" s="6"/>
      <c r="B58" s="7">
        <v>44384</v>
      </c>
      <c r="C58" s="6">
        <v>20</v>
      </c>
      <c r="D58" s="6"/>
      <c r="E58" s="6"/>
    </row>
    <row r="59" spans="1:5" x14ac:dyDescent="0.3">
      <c r="A59" s="6"/>
      <c r="B59" s="7">
        <v>44447</v>
      </c>
      <c r="C59" s="6">
        <v>33</v>
      </c>
      <c r="D59" s="6"/>
      <c r="E59" s="6"/>
    </row>
    <row r="60" spans="1:5" x14ac:dyDescent="0.3">
      <c r="A60" s="6"/>
      <c r="B60" s="7">
        <v>44457</v>
      </c>
      <c r="C60" s="6">
        <v>20</v>
      </c>
      <c r="D60" s="6"/>
      <c r="E60" s="6"/>
    </row>
    <row r="61" spans="1:5" x14ac:dyDescent="0.3">
      <c r="A61" s="6"/>
      <c r="B61" s="7">
        <v>44253</v>
      </c>
      <c r="C61" s="6">
        <v>100</v>
      </c>
      <c r="D61" s="7">
        <v>44260</v>
      </c>
      <c r="E61" s="6">
        <v>100</v>
      </c>
    </row>
    <row r="62" spans="1:5" x14ac:dyDescent="0.3">
      <c r="A62" s="5" t="s">
        <v>49</v>
      </c>
      <c r="C62" s="3">
        <v>16685</v>
      </c>
      <c r="D62" t="s">
        <v>50</v>
      </c>
      <c r="E62" s="3">
        <v>16741</v>
      </c>
    </row>
    <row r="63" spans="1:5" x14ac:dyDescent="0.3">
      <c r="A63" s="5"/>
    </row>
    <row r="65" spans="1:6" x14ac:dyDescent="0.3">
      <c r="A65" t="s">
        <v>51</v>
      </c>
      <c r="C65" s="8">
        <v>14363</v>
      </c>
    </row>
    <row r="66" spans="1:6" x14ac:dyDescent="0.3">
      <c r="A66" t="s">
        <v>52</v>
      </c>
      <c r="B66" s="2"/>
      <c r="C66" s="8">
        <v>6173</v>
      </c>
      <c r="F66" s="6"/>
    </row>
    <row r="67" spans="1:6" s="6" customFormat="1" x14ac:dyDescent="0.3">
      <c r="A67"/>
      <c r="B67"/>
      <c r="C67">
        <v>8190</v>
      </c>
      <c r="D67"/>
      <c r="E67"/>
    </row>
    <row r="68" spans="1:6" s="6" customFormat="1" x14ac:dyDescent="0.3">
      <c r="A68"/>
      <c r="B68"/>
      <c r="C68"/>
      <c r="D68"/>
      <c r="E68"/>
    </row>
    <row r="69" spans="1:6" s="6" customFormat="1" x14ac:dyDescent="0.3">
      <c r="A69" t="s">
        <v>76</v>
      </c>
      <c r="B69" s="9">
        <v>14363</v>
      </c>
      <c r="C69"/>
      <c r="D69"/>
      <c r="E69"/>
    </row>
    <row r="70" spans="1:6" s="6" customFormat="1" x14ac:dyDescent="0.3">
      <c r="A70" t="s">
        <v>77</v>
      </c>
      <c r="B70" s="10">
        <v>49672</v>
      </c>
      <c r="C70"/>
      <c r="D70"/>
      <c r="E70"/>
    </row>
    <row r="71" spans="1:6" s="6" customFormat="1" x14ac:dyDescent="0.3">
      <c r="A71" t="s">
        <v>78</v>
      </c>
      <c r="B71" s="10">
        <v>16685</v>
      </c>
      <c r="C71"/>
      <c r="D71"/>
      <c r="E71"/>
    </row>
    <row r="72" spans="1:6" s="6" customFormat="1" x14ac:dyDescent="0.3">
      <c r="A72" t="s">
        <v>79</v>
      </c>
      <c r="B72" s="10">
        <v>57902</v>
      </c>
      <c r="C72"/>
      <c r="D72"/>
      <c r="E72"/>
    </row>
    <row r="73" spans="1:6" x14ac:dyDescent="0.3">
      <c r="A73" t="s">
        <v>80</v>
      </c>
      <c r="B73" s="10">
        <v>16741</v>
      </c>
    </row>
    <row r="74" spans="1:6" x14ac:dyDescent="0.3">
      <c r="A74" t="s">
        <v>81</v>
      </c>
      <c r="B74" s="10">
        <v>6077</v>
      </c>
    </row>
    <row r="75" spans="1:6" x14ac:dyDescent="0.3">
      <c r="A75" t="s">
        <v>82</v>
      </c>
      <c r="B75" s="10">
        <v>96</v>
      </c>
    </row>
  </sheetData>
  <phoneticPr fontId="4" type="noConversion"/>
  <pageMargins left="0.75000000000000011" right="0.75000000000000011" top="1" bottom="1" header="0.5" footer="0.5"/>
  <pageSetup paperSize="9" scale="61" orientation="portrait" horizontalDpi="4294967292" verticalDpi="4294967292"/>
  <ignoredErrors>
    <ignoredError sqref="E53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winst en verlies rekening 2020</vt:lpstr>
      <vt:lpstr>balans per 31-12-2020</vt:lpstr>
      <vt:lpstr>HulpSheet1</vt:lpstr>
      <vt:lpstr>HulpSheet1!Afdrukbereik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Staarink</dc:creator>
  <cp:lastModifiedBy>clarie dekker</cp:lastModifiedBy>
  <cp:lastPrinted>2021-06-14T17:04:44Z</cp:lastPrinted>
  <dcterms:created xsi:type="dcterms:W3CDTF">2016-02-23T16:10:13Z</dcterms:created>
  <dcterms:modified xsi:type="dcterms:W3CDTF">2021-06-14T17:05:23Z</dcterms:modified>
</cp:coreProperties>
</file>